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30" windowWidth="15600" windowHeight="11760"/>
  </bookViews>
  <sheets>
    <sheet name="1학기 방과후학교 부서별 만족도 결과(학생용)" sheetId="6" r:id="rId1"/>
    <sheet name="1학기 방과후학교 부서별 만족도 결과(학부모용)" sheetId="1" r:id="rId2"/>
    <sheet name="Sheet2" sheetId="2" state="hidden" r:id="rId3"/>
    <sheet name="Sheet3" sheetId="3" state="hidden" r:id="rId4"/>
  </sheets>
  <calcPr calcId="162913"/>
</workbook>
</file>

<file path=xl/calcChain.xml><?xml version="1.0" encoding="utf-8"?>
<calcChain xmlns="http://schemas.openxmlformats.org/spreadsheetml/2006/main">
  <c r="AI9" i="1" l="1"/>
  <c r="AI10" i="1"/>
  <c r="AG5" i="1"/>
  <c r="AH5" i="1" s="1"/>
  <c r="AI5" i="1" s="1"/>
  <c r="AG6" i="1"/>
  <c r="AH6" i="1" s="1"/>
  <c r="AI6" i="1" s="1"/>
  <c r="AG7" i="1"/>
  <c r="AH7" i="1" s="1"/>
  <c r="AI7" i="1" s="1"/>
  <c r="AG8" i="1"/>
  <c r="AH8" i="1" s="1"/>
  <c r="AI8" i="1" s="1"/>
  <c r="AG9" i="1"/>
  <c r="AG10" i="1"/>
  <c r="AH10" i="1" s="1"/>
  <c r="AG11" i="1"/>
  <c r="AG12" i="1"/>
  <c r="AH12" i="1" s="1"/>
  <c r="AI12" i="1" s="1"/>
  <c r="AG4" i="1"/>
  <c r="AH4" i="1" s="1"/>
  <c r="AI4" i="1" s="1"/>
  <c r="AH9" i="1"/>
  <c r="AH11" i="1"/>
  <c r="AI11" i="1" s="1"/>
  <c r="AY12" i="6"/>
  <c r="AZ12" i="6" s="1"/>
  <c r="BA12" i="6" s="1"/>
  <c r="AX12" i="6"/>
  <c r="AR12" i="6"/>
  <c r="AL12" i="6"/>
  <c r="AF12" i="6"/>
  <c r="Z12" i="6"/>
  <c r="T12" i="6"/>
  <c r="N12" i="6"/>
  <c r="H12" i="6"/>
  <c r="BA11" i="6"/>
  <c r="AZ11" i="6"/>
  <c r="AY11" i="6"/>
  <c r="AX11" i="6"/>
  <c r="AR11" i="6"/>
  <c r="AL11" i="6"/>
  <c r="AF11" i="6"/>
  <c r="Z11" i="6"/>
  <c r="T11" i="6"/>
  <c r="N11" i="6"/>
  <c r="H11" i="6"/>
  <c r="AZ10" i="6"/>
  <c r="BA10" i="6" s="1"/>
  <c r="AY10" i="6"/>
  <c r="AX10" i="6"/>
  <c r="AR10" i="6"/>
  <c r="AL10" i="6"/>
  <c r="AF10" i="6"/>
  <c r="Z10" i="6"/>
  <c r="T10" i="6"/>
  <c r="N10" i="6"/>
  <c r="H10" i="6"/>
  <c r="AY9" i="6"/>
  <c r="AZ9" i="6" s="1"/>
  <c r="BA9" i="6" s="1"/>
  <c r="AX9" i="6"/>
  <c r="AR9" i="6"/>
  <c r="AL9" i="6"/>
  <c r="AF9" i="6"/>
  <c r="Z9" i="6"/>
  <c r="T9" i="6"/>
  <c r="N9" i="6"/>
  <c r="H9" i="6"/>
  <c r="AY8" i="6"/>
  <c r="AZ8" i="6" s="1"/>
  <c r="BA8" i="6" s="1"/>
  <c r="AX8" i="6"/>
  <c r="AR8" i="6"/>
  <c r="AL8" i="6"/>
  <c r="AF8" i="6"/>
  <c r="Z8" i="6"/>
  <c r="T8" i="6"/>
  <c r="N8" i="6"/>
  <c r="H8" i="6"/>
  <c r="BA7" i="6"/>
  <c r="AZ7" i="6"/>
  <c r="AY7" i="6"/>
  <c r="AX7" i="6"/>
  <c r="AR7" i="6"/>
  <c r="AL7" i="6"/>
  <c r="AF7" i="6"/>
  <c r="Z7" i="6"/>
  <c r="T7" i="6"/>
  <c r="N7" i="6"/>
  <c r="H7" i="6"/>
  <c r="AZ6" i="6"/>
  <c r="BA6" i="6" s="1"/>
  <c r="AY6" i="6"/>
  <c r="AX6" i="6"/>
  <c r="AR6" i="6"/>
  <c r="AL6" i="6"/>
  <c r="AF6" i="6"/>
  <c r="Z6" i="6"/>
  <c r="T6" i="6"/>
  <c r="N6" i="6"/>
  <c r="H6" i="6"/>
  <c r="AY5" i="6"/>
  <c r="AZ5" i="6" s="1"/>
  <c r="BA5" i="6" s="1"/>
  <c r="AX5" i="6"/>
  <c r="AR5" i="6"/>
  <c r="AL5" i="6"/>
  <c r="AF5" i="6"/>
  <c r="Z5" i="6"/>
  <c r="T5" i="6"/>
  <c r="N5" i="6"/>
  <c r="H5" i="6"/>
  <c r="AY4" i="6"/>
  <c r="AZ4" i="6" s="1"/>
  <c r="BA4" i="6" s="1"/>
  <c r="AX4" i="6"/>
  <c r="AR4" i="6"/>
  <c r="AL4" i="6"/>
  <c r="AF4" i="6"/>
  <c r="Z4" i="6"/>
  <c r="T4" i="6"/>
  <c r="N4" i="6"/>
  <c r="H4" i="6"/>
  <c r="AF12" i="1"/>
  <c r="Z12" i="1"/>
  <c r="T12" i="1"/>
  <c r="N12" i="1"/>
  <c r="H12" i="1"/>
  <c r="AF5" i="1"/>
  <c r="AF6" i="1"/>
  <c r="AF7" i="1"/>
  <c r="AF8" i="1"/>
  <c r="AF9" i="1"/>
  <c r="AF10" i="1"/>
  <c r="AF11" i="1"/>
  <c r="AF4" i="1"/>
  <c r="Z5" i="1"/>
  <c r="Z6" i="1"/>
  <c r="Z7" i="1"/>
  <c r="Z8" i="1"/>
  <c r="Z9" i="1"/>
  <c r="Z10" i="1"/>
  <c r="Z11" i="1"/>
  <c r="Z4" i="1"/>
  <c r="T5" i="1"/>
  <c r="T6" i="1"/>
  <c r="T7" i="1"/>
  <c r="T8" i="1"/>
  <c r="T9" i="1"/>
  <c r="T10" i="1"/>
  <c r="T11" i="1"/>
  <c r="T4" i="1"/>
  <c r="N5" i="1"/>
  <c r="N6" i="1"/>
  <c r="N7" i="1"/>
  <c r="N8" i="1"/>
  <c r="N9" i="1"/>
  <c r="N10" i="1"/>
  <c r="N11" i="1"/>
  <c r="N4" i="1"/>
  <c r="H5" i="1"/>
  <c r="H6" i="1"/>
  <c r="H7" i="1"/>
  <c r="H8" i="1"/>
  <c r="H9" i="1"/>
  <c r="H10" i="1"/>
  <c r="H11" i="1"/>
  <c r="H4" i="1"/>
</calcChain>
</file>

<file path=xl/sharedStrings.xml><?xml version="1.0" encoding="utf-8"?>
<sst xmlns="http://schemas.openxmlformats.org/spreadsheetml/2006/main" count="124" uniqueCount="37">
  <si>
    <t>프로그램명</t>
    <phoneticPr fontId="1" type="noConversion"/>
  </si>
  <si>
    <t>만족</t>
    <phoneticPr fontId="1" type="noConversion"/>
  </si>
  <si>
    <t>보통</t>
    <phoneticPr fontId="1" type="noConversion"/>
  </si>
  <si>
    <t>불만</t>
    <phoneticPr fontId="1" type="noConversion"/>
  </si>
  <si>
    <t>계</t>
    <phoneticPr fontId="1" type="noConversion"/>
  </si>
  <si>
    <t>매우
만족</t>
    <phoneticPr fontId="1" type="noConversion"/>
  </si>
  <si>
    <t>매우
불만</t>
    <phoneticPr fontId="1" type="noConversion"/>
  </si>
  <si>
    <t>프로그램 참여학생수
(응답자수)</t>
    <phoneticPr fontId="1" type="noConversion"/>
  </si>
  <si>
    <t>1. 프로그램 운영 시간을 잘 지켰습니까?</t>
    <phoneticPr fontId="1" type="noConversion"/>
  </si>
  <si>
    <t>2. 사용된 교재 및 재료는 학습 활동에 도움이 되었습니까?</t>
    <phoneticPr fontId="1" type="noConversion"/>
  </si>
  <si>
    <t>3. 프로그램을 운영하기 위한 준비는 잘 되었습니까?</t>
    <phoneticPr fontId="1" type="noConversion"/>
  </si>
  <si>
    <t>4. 프로그램의 내용과 분량은 학습이나 활동하기에 적절하였습니까?</t>
    <phoneticPr fontId="1" type="noConversion"/>
  </si>
  <si>
    <t>5. 강사는 프로그램 내용을 이해하기 쉽게 설명하였습니까?</t>
    <phoneticPr fontId="1" type="noConversion"/>
  </si>
  <si>
    <t>6. 프로그램에 적극 참여할 수 있도록 관심을 가지고 지도하였습니까?</t>
    <phoneticPr fontId="1" type="noConversion"/>
  </si>
  <si>
    <t>7. 프로그램이 특기 계발과 실력 향상에 도움이 되었습니까?</t>
    <phoneticPr fontId="1" type="noConversion"/>
  </si>
  <si>
    <t>8. 앞으로 이 프로그램에 계속 참여하거나 다른 친구에게 권유하겠습니까?</t>
    <phoneticPr fontId="1" type="noConversion"/>
  </si>
  <si>
    <t>1학기 방과후학교 부서별 만족도 결과</t>
    <phoneticPr fontId="1" type="noConversion"/>
  </si>
  <si>
    <t>바이올린</t>
    <phoneticPr fontId="1" type="noConversion"/>
  </si>
  <si>
    <t>플루트</t>
    <phoneticPr fontId="1" type="noConversion"/>
  </si>
  <si>
    <t>첼로</t>
    <phoneticPr fontId="1" type="noConversion"/>
  </si>
  <si>
    <t>피아노</t>
    <phoneticPr fontId="1" type="noConversion"/>
  </si>
  <si>
    <t>뮤지컬</t>
    <phoneticPr fontId="1" type="noConversion"/>
  </si>
  <si>
    <t>놀이</t>
    <phoneticPr fontId="1" type="noConversion"/>
  </si>
  <si>
    <t>컴퓨터</t>
    <phoneticPr fontId="1" type="noConversion"/>
  </si>
  <si>
    <t>골프</t>
    <phoneticPr fontId="1" type="noConversion"/>
  </si>
  <si>
    <t>승마</t>
    <phoneticPr fontId="1" type="noConversion"/>
  </si>
  <si>
    <t>총 계</t>
    <phoneticPr fontId="1" type="noConversion"/>
  </si>
  <si>
    <t>평균</t>
    <phoneticPr fontId="1" type="noConversion"/>
  </si>
  <si>
    <t>변환점수</t>
    <phoneticPr fontId="1" type="noConversion"/>
  </si>
  <si>
    <t>결  과</t>
    <phoneticPr fontId="1" type="noConversion"/>
  </si>
  <si>
    <t>응답자 수</t>
    <phoneticPr fontId="1" type="noConversion"/>
  </si>
  <si>
    <t>1. 성실하게 가르쳐 주십니까?</t>
    <phoneticPr fontId="1" type="noConversion"/>
  </si>
  <si>
    <t>2. 친절하게 가르쳐 주십니까?</t>
    <phoneticPr fontId="1" type="noConversion"/>
  </si>
  <si>
    <t>3. 지도 내용에 만족하십니까?</t>
    <phoneticPr fontId="1" type="noConversion"/>
  </si>
  <si>
    <t>4. 흥미롭게 진행되었습니까?</t>
    <phoneticPr fontId="1" type="noConversion"/>
  </si>
  <si>
    <t>5. 출결상활을 잘 점검하셨습니까?</t>
    <phoneticPr fontId="1" type="noConversion"/>
  </si>
  <si>
    <t>○ 건의사항
- 승마 코스가 조금 더 길었으면 좋겠습니다.
- 서서 수업을 하지 말고 의자와 보면대를 이용하여 편안한 자세에서 연주를 하면 좋을 듯 합니다.(플루트)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</si>
</sst>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</cellXfs>
  <cellStyles count="1">
    <cellStyle name="표준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"/>
  <sheetViews>
    <sheetView tabSelected="1" workbookViewId="0">
      <selection activeCell="AX15" sqref="AX15"/>
    </sheetView>
  </sheetViews>
  <sheetFormatPr defaultRowHeight="16.5" x14ac:dyDescent="0.3"/>
  <cols>
    <col min="1" max="1" width="18.75" customWidth="1"/>
    <col min="2" max="2" width="9.125" customWidth="1"/>
    <col min="3" max="50" width="4.625" customWidth="1"/>
  </cols>
  <sheetData>
    <row r="1" spans="1:53" ht="26.25" x14ac:dyDescent="0.3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53" ht="49.5" customHeight="1" x14ac:dyDescent="0.3">
      <c r="A2" s="9" t="s">
        <v>0</v>
      </c>
      <c r="B2" s="11" t="s">
        <v>7</v>
      </c>
      <c r="C2" s="15" t="s">
        <v>8</v>
      </c>
      <c r="D2" s="16"/>
      <c r="E2" s="16"/>
      <c r="F2" s="16"/>
      <c r="G2" s="16"/>
      <c r="H2" s="17"/>
      <c r="I2" s="15" t="s">
        <v>9</v>
      </c>
      <c r="J2" s="16"/>
      <c r="K2" s="16"/>
      <c r="L2" s="16"/>
      <c r="M2" s="16"/>
      <c r="N2" s="17"/>
      <c r="O2" s="1" t="s">
        <v>10</v>
      </c>
      <c r="P2" s="1"/>
      <c r="Q2" s="1"/>
      <c r="R2" s="1"/>
      <c r="S2" s="1"/>
      <c r="T2" s="1"/>
      <c r="U2" s="1" t="s">
        <v>11</v>
      </c>
      <c r="V2" s="1"/>
      <c r="W2" s="1"/>
      <c r="X2" s="1"/>
      <c r="Y2" s="1"/>
      <c r="Z2" s="1"/>
      <c r="AA2" s="1" t="s">
        <v>12</v>
      </c>
      <c r="AB2" s="1"/>
      <c r="AC2" s="1"/>
      <c r="AD2" s="1"/>
      <c r="AE2" s="1"/>
      <c r="AF2" s="1"/>
      <c r="AG2" s="1" t="s">
        <v>13</v>
      </c>
      <c r="AH2" s="1"/>
      <c r="AI2" s="1"/>
      <c r="AJ2" s="1"/>
      <c r="AK2" s="1"/>
      <c r="AL2" s="1"/>
      <c r="AM2" s="1" t="s">
        <v>14</v>
      </c>
      <c r="AN2" s="1"/>
      <c r="AO2" s="1"/>
      <c r="AP2" s="1"/>
      <c r="AQ2" s="1"/>
      <c r="AR2" s="1"/>
      <c r="AS2" s="1" t="s">
        <v>15</v>
      </c>
      <c r="AT2" s="1"/>
      <c r="AU2" s="1"/>
      <c r="AV2" s="1"/>
      <c r="AW2" s="1"/>
      <c r="AX2" s="1"/>
      <c r="AY2" s="21" t="s">
        <v>29</v>
      </c>
      <c r="AZ2" s="22"/>
      <c r="BA2" s="23"/>
    </row>
    <row r="3" spans="1:53" ht="27" x14ac:dyDescent="0.3">
      <c r="A3" s="10"/>
      <c r="B3" s="12"/>
      <c r="C3" s="2" t="s">
        <v>5</v>
      </c>
      <c r="D3" s="5" t="s">
        <v>1</v>
      </c>
      <c r="E3" s="5" t="s">
        <v>2</v>
      </c>
      <c r="F3" s="5" t="s">
        <v>3</v>
      </c>
      <c r="G3" s="2" t="s">
        <v>6</v>
      </c>
      <c r="H3" s="5" t="s">
        <v>4</v>
      </c>
      <c r="I3" s="2" t="s">
        <v>5</v>
      </c>
      <c r="J3" s="5" t="s">
        <v>1</v>
      </c>
      <c r="K3" s="5" t="s">
        <v>2</v>
      </c>
      <c r="L3" s="5" t="s">
        <v>3</v>
      </c>
      <c r="M3" s="2" t="s">
        <v>6</v>
      </c>
      <c r="N3" s="5" t="s">
        <v>4</v>
      </c>
      <c r="O3" s="2" t="s">
        <v>5</v>
      </c>
      <c r="P3" s="5" t="s">
        <v>1</v>
      </c>
      <c r="Q3" s="5" t="s">
        <v>2</v>
      </c>
      <c r="R3" s="5" t="s">
        <v>3</v>
      </c>
      <c r="S3" s="2" t="s">
        <v>6</v>
      </c>
      <c r="T3" s="5" t="s">
        <v>4</v>
      </c>
      <c r="U3" s="2" t="s">
        <v>5</v>
      </c>
      <c r="V3" s="5" t="s">
        <v>1</v>
      </c>
      <c r="W3" s="5" t="s">
        <v>2</v>
      </c>
      <c r="X3" s="5" t="s">
        <v>3</v>
      </c>
      <c r="Y3" s="2" t="s">
        <v>6</v>
      </c>
      <c r="Z3" s="5" t="s">
        <v>4</v>
      </c>
      <c r="AA3" s="2" t="s">
        <v>5</v>
      </c>
      <c r="AB3" s="5" t="s">
        <v>1</v>
      </c>
      <c r="AC3" s="5" t="s">
        <v>2</v>
      </c>
      <c r="AD3" s="5" t="s">
        <v>3</v>
      </c>
      <c r="AE3" s="2" t="s">
        <v>6</v>
      </c>
      <c r="AF3" s="5" t="s">
        <v>4</v>
      </c>
      <c r="AG3" s="2" t="s">
        <v>5</v>
      </c>
      <c r="AH3" s="5" t="s">
        <v>1</v>
      </c>
      <c r="AI3" s="5" t="s">
        <v>2</v>
      </c>
      <c r="AJ3" s="5" t="s">
        <v>3</v>
      </c>
      <c r="AK3" s="2" t="s">
        <v>6</v>
      </c>
      <c r="AL3" s="5" t="s">
        <v>4</v>
      </c>
      <c r="AM3" s="2" t="s">
        <v>5</v>
      </c>
      <c r="AN3" s="5" t="s">
        <v>1</v>
      </c>
      <c r="AO3" s="5" t="s">
        <v>2</v>
      </c>
      <c r="AP3" s="5" t="s">
        <v>3</v>
      </c>
      <c r="AQ3" s="2" t="s">
        <v>6</v>
      </c>
      <c r="AR3" s="5" t="s">
        <v>4</v>
      </c>
      <c r="AS3" s="2" t="s">
        <v>5</v>
      </c>
      <c r="AT3" s="5" t="s">
        <v>1</v>
      </c>
      <c r="AU3" s="5" t="s">
        <v>2</v>
      </c>
      <c r="AV3" s="5" t="s">
        <v>3</v>
      </c>
      <c r="AW3" s="2" t="s">
        <v>6</v>
      </c>
      <c r="AX3" s="5" t="s">
        <v>4</v>
      </c>
      <c r="AY3" s="19" t="s">
        <v>26</v>
      </c>
      <c r="AZ3" s="19" t="s">
        <v>27</v>
      </c>
      <c r="BA3" s="19" t="s">
        <v>28</v>
      </c>
    </row>
    <row r="4" spans="1:53" ht="34.5" customHeight="1" x14ac:dyDescent="0.3">
      <c r="A4" s="6" t="s">
        <v>17</v>
      </c>
      <c r="B4" s="3">
        <v>23</v>
      </c>
      <c r="C4" s="3">
        <v>7</v>
      </c>
      <c r="D4" s="3">
        <v>14</v>
      </c>
      <c r="E4" s="3">
        <v>2</v>
      </c>
      <c r="F4" s="3"/>
      <c r="G4" s="3"/>
      <c r="H4" s="4">
        <f>SUM(C4:G4)</f>
        <v>23</v>
      </c>
      <c r="I4" s="3">
        <v>19</v>
      </c>
      <c r="J4" s="3">
        <v>2</v>
      </c>
      <c r="K4" s="3">
        <v>1</v>
      </c>
      <c r="L4" s="3">
        <v>1</v>
      </c>
      <c r="M4" s="3"/>
      <c r="N4" s="4">
        <f>SUM(I4:M4)</f>
        <v>23</v>
      </c>
      <c r="O4" s="3">
        <v>15</v>
      </c>
      <c r="P4" s="3">
        <v>6</v>
      </c>
      <c r="Q4" s="3">
        <v>2</v>
      </c>
      <c r="R4" s="3"/>
      <c r="S4" s="3"/>
      <c r="T4" s="4">
        <f>SUM(O4:S4)</f>
        <v>23</v>
      </c>
      <c r="U4" s="3">
        <v>8</v>
      </c>
      <c r="V4" s="3">
        <v>8</v>
      </c>
      <c r="W4" s="3">
        <v>6</v>
      </c>
      <c r="X4" s="3">
        <v>1</v>
      </c>
      <c r="Y4" s="3"/>
      <c r="Z4" s="4">
        <f>SUM(U4:Y4)</f>
        <v>23</v>
      </c>
      <c r="AA4" s="3">
        <v>9</v>
      </c>
      <c r="AB4" s="3">
        <v>3</v>
      </c>
      <c r="AC4" s="3">
        <v>7</v>
      </c>
      <c r="AD4" s="3">
        <v>3</v>
      </c>
      <c r="AE4" s="3">
        <v>1</v>
      </c>
      <c r="AF4" s="4">
        <f>SUM(AA4:AE4)</f>
        <v>23</v>
      </c>
      <c r="AG4" s="3">
        <v>9</v>
      </c>
      <c r="AH4" s="3">
        <v>8</v>
      </c>
      <c r="AI4" s="3">
        <v>4</v>
      </c>
      <c r="AJ4" s="3">
        <v>2</v>
      </c>
      <c r="AK4" s="3"/>
      <c r="AL4" s="4">
        <f>SUM(AG4:AK4)</f>
        <v>23</v>
      </c>
      <c r="AM4" s="3">
        <v>16</v>
      </c>
      <c r="AN4" s="3">
        <v>3</v>
      </c>
      <c r="AO4" s="3">
        <v>2</v>
      </c>
      <c r="AP4" s="3">
        <v>2</v>
      </c>
      <c r="AQ4" s="3"/>
      <c r="AR4" s="4">
        <f>SUM(AM4:AQ4)</f>
        <v>23</v>
      </c>
      <c r="AS4" s="3">
        <v>15</v>
      </c>
      <c r="AT4" s="3">
        <v>2</v>
      </c>
      <c r="AU4" s="3">
        <v>6</v>
      </c>
      <c r="AV4" s="3">
        <v>0</v>
      </c>
      <c r="AW4" s="3"/>
      <c r="AX4" s="4">
        <f>SUM(AS4:AW4)</f>
        <v>23</v>
      </c>
      <c r="AY4" s="18">
        <f>(C4+I4+O4+U4+AA4+AG4+AM4+AS4)*5+(D4+J4+P4+V4+AB4+AH4+AN4+AT4)*4+(E4+K4+Q4+W4+AC4+AI4+AO4+AU4)*3+(F4+L4+R4+X4+AD4+AJ4+AP4+AV4)*2+(G4+M4+S4+Y4+AE4+AK4+AQ4+AW4)</f>
        <v>783</v>
      </c>
      <c r="AZ4" s="20">
        <f>AY4/B4</f>
        <v>34.043478260869563</v>
      </c>
      <c r="BA4" s="24">
        <f>100*AZ4/40</f>
        <v>85.108695652173907</v>
      </c>
    </row>
    <row r="5" spans="1:53" ht="34.5" customHeight="1" x14ac:dyDescent="0.3">
      <c r="A5" s="6" t="s">
        <v>18</v>
      </c>
      <c r="B5" s="3">
        <v>15</v>
      </c>
      <c r="C5" s="3">
        <v>9</v>
      </c>
      <c r="D5" s="3">
        <v>3</v>
      </c>
      <c r="E5" s="3">
        <v>2</v>
      </c>
      <c r="F5" s="3">
        <v>1</v>
      </c>
      <c r="G5" s="3"/>
      <c r="H5" s="4">
        <f t="shared" ref="H5:H12" si="0">SUM(C5:G5)</f>
        <v>15</v>
      </c>
      <c r="I5" s="3">
        <v>9</v>
      </c>
      <c r="J5" s="3">
        <v>2</v>
      </c>
      <c r="K5" s="3">
        <v>3</v>
      </c>
      <c r="L5" s="3">
        <v>1</v>
      </c>
      <c r="M5" s="3"/>
      <c r="N5" s="4">
        <f t="shared" ref="N5:N12" si="1">SUM(I5:M5)</f>
        <v>15</v>
      </c>
      <c r="O5" s="3">
        <v>9</v>
      </c>
      <c r="P5" s="3">
        <v>2</v>
      </c>
      <c r="Q5" s="3">
        <v>3</v>
      </c>
      <c r="R5" s="3">
        <v>1</v>
      </c>
      <c r="S5" s="3"/>
      <c r="T5" s="4">
        <f t="shared" ref="T5:T12" si="2">SUM(O5:S5)</f>
        <v>15</v>
      </c>
      <c r="U5" s="3">
        <v>7</v>
      </c>
      <c r="V5" s="3">
        <v>5</v>
      </c>
      <c r="W5" s="3">
        <v>2</v>
      </c>
      <c r="X5" s="3">
        <v>1</v>
      </c>
      <c r="Y5" s="3"/>
      <c r="Z5" s="4">
        <f t="shared" ref="Z5:Z12" si="3">SUM(U5:Y5)</f>
        <v>15</v>
      </c>
      <c r="AA5" s="3">
        <v>9</v>
      </c>
      <c r="AB5" s="3">
        <v>3</v>
      </c>
      <c r="AC5" s="3">
        <v>2</v>
      </c>
      <c r="AD5" s="3">
        <v>1</v>
      </c>
      <c r="AE5" s="3"/>
      <c r="AF5" s="4">
        <f t="shared" ref="AF5:AF12" si="4">SUM(AA5:AE5)</f>
        <v>15</v>
      </c>
      <c r="AG5" s="3">
        <v>7</v>
      </c>
      <c r="AH5" s="3">
        <v>5</v>
      </c>
      <c r="AI5" s="3">
        <v>2</v>
      </c>
      <c r="AJ5" s="3">
        <v>1</v>
      </c>
      <c r="AK5" s="3"/>
      <c r="AL5" s="4">
        <f t="shared" ref="AL5:AL12" si="5">SUM(AG5:AK5)</f>
        <v>15</v>
      </c>
      <c r="AM5" s="3">
        <v>7</v>
      </c>
      <c r="AN5" s="3">
        <v>5</v>
      </c>
      <c r="AO5" s="3">
        <v>2</v>
      </c>
      <c r="AP5" s="3">
        <v>1</v>
      </c>
      <c r="AQ5" s="3"/>
      <c r="AR5" s="4">
        <f t="shared" ref="AR5:AR12" si="6">SUM(AM5:AQ5)</f>
        <v>15</v>
      </c>
      <c r="AS5" s="3">
        <v>7</v>
      </c>
      <c r="AT5" s="3">
        <v>0</v>
      </c>
      <c r="AU5" s="3">
        <v>7</v>
      </c>
      <c r="AV5" s="3">
        <v>1</v>
      </c>
      <c r="AW5" s="3"/>
      <c r="AX5" s="4">
        <f t="shared" ref="AX5:AX12" si="7">SUM(AS5:AW5)</f>
        <v>15</v>
      </c>
      <c r="AY5" s="18">
        <f t="shared" ref="AY5:AY12" si="8">(C5+I5+O5+U5+AA5+AG5+AM5+AS5)*5+(D5+J5+P5+V5+AB5+AH5+AN5+AT5)*4+(E5+K5+Q5+W5+AC5+AI5+AO5+AU5)*3+(F5+L5+R5+X5+AD5+AJ5+AP5+AV5)*2+(G5+M5+S5+Y5+AE5+AK5+AQ5+AW5)</f>
        <v>505</v>
      </c>
      <c r="AZ5" s="20">
        <f t="shared" ref="AZ5:AZ12" si="9">AY5/B5</f>
        <v>33.666666666666664</v>
      </c>
      <c r="BA5" s="24">
        <f t="shared" ref="BA5:BA12" si="10">100*AZ5/40</f>
        <v>84.166666666666657</v>
      </c>
    </row>
    <row r="6" spans="1:53" ht="34.5" customHeight="1" x14ac:dyDescent="0.3">
      <c r="A6" s="6" t="s">
        <v>19</v>
      </c>
      <c r="B6" s="3">
        <v>8</v>
      </c>
      <c r="C6" s="3">
        <v>6</v>
      </c>
      <c r="D6" s="3">
        <v>2</v>
      </c>
      <c r="E6" s="3"/>
      <c r="F6" s="3"/>
      <c r="G6" s="3"/>
      <c r="H6" s="4">
        <f t="shared" si="0"/>
        <v>8</v>
      </c>
      <c r="I6" s="3">
        <v>4</v>
      </c>
      <c r="J6" s="3">
        <v>4</v>
      </c>
      <c r="K6" s="3"/>
      <c r="L6" s="3"/>
      <c r="M6" s="3"/>
      <c r="N6" s="4">
        <f t="shared" si="1"/>
        <v>8</v>
      </c>
      <c r="O6" s="3">
        <v>5</v>
      </c>
      <c r="P6" s="3">
        <v>3</v>
      </c>
      <c r="Q6" s="3"/>
      <c r="R6" s="3"/>
      <c r="S6" s="3"/>
      <c r="T6" s="4">
        <f t="shared" si="2"/>
        <v>8</v>
      </c>
      <c r="U6" s="3">
        <v>6</v>
      </c>
      <c r="V6" s="3">
        <v>2</v>
      </c>
      <c r="W6" s="3"/>
      <c r="X6" s="3"/>
      <c r="Y6" s="3"/>
      <c r="Z6" s="4">
        <f t="shared" si="3"/>
        <v>8</v>
      </c>
      <c r="AA6" s="3">
        <v>5</v>
      </c>
      <c r="AB6" s="3">
        <v>2</v>
      </c>
      <c r="AC6" s="3">
        <v>1</v>
      </c>
      <c r="AD6" s="3"/>
      <c r="AE6" s="3"/>
      <c r="AF6" s="4">
        <f t="shared" si="4"/>
        <v>8</v>
      </c>
      <c r="AG6" s="3">
        <v>5</v>
      </c>
      <c r="AH6" s="3">
        <v>3</v>
      </c>
      <c r="AI6" s="3"/>
      <c r="AJ6" s="3"/>
      <c r="AK6" s="3"/>
      <c r="AL6" s="4">
        <f t="shared" si="5"/>
        <v>8</v>
      </c>
      <c r="AM6" s="3">
        <v>5</v>
      </c>
      <c r="AN6" s="3">
        <v>3</v>
      </c>
      <c r="AO6" s="3"/>
      <c r="AP6" s="3"/>
      <c r="AQ6" s="3"/>
      <c r="AR6" s="4">
        <f t="shared" si="6"/>
        <v>8</v>
      </c>
      <c r="AS6" s="3">
        <v>6</v>
      </c>
      <c r="AT6" s="3">
        <v>2</v>
      </c>
      <c r="AU6" s="3"/>
      <c r="AV6" s="3"/>
      <c r="AW6" s="3"/>
      <c r="AX6" s="4">
        <f t="shared" si="7"/>
        <v>8</v>
      </c>
      <c r="AY6" s="18">
        <f t="shared" si="8"/>
        <v>297</v>
      </c>
      <c r="AZ6" s="20">
        <f t="shared" si="9"/>
        <v>37.125</v>
      </c>
      <c r="BA6" s="24">
        <f t="shared" si="10"/>
        <v>92.8125</v>
      </c>
    </row>
    <row r="7" spans="1:53" ht="34.5" customHeight="1" x14ac:dyDescent="0.3">
      <c r="A7" s="6" t="s">
        <v>20</v>
      </c>
      <c r="B7" s="3">
        <v>12</v>
      </c>
      <c r="C7" s="3">
        <v>9</v>
      </c>
      <c r="D7" s="3">
        <v>2</v>
      </c>
      <c r="E7" s="3">
        <v>1</v>
      </c>
      <c r="F7" s="3"/>
      <c r="G7" s="3"/>
      <c r="H7" s="4">
        <f t="shared" si="0"/>
        <v>12</v>
      </c>
      <c r="I7" s="3">
        <v>8</v>
      </c>
      <c r="J7" s="3">
        <v>1</v>
      </c>
      <c r="K7" s="3">
        <v>3</v>
      </c>
      <c r="L7" s="3"/>
      <c r="M7" s="3"/>
      <c r="N7" s="4">
        <f t="shared" si="1"/>
        <v>12</v>
      </c>
      <c r="O7" s="3">
        <v>8</v>
      </c>
      <c r="P7" s="3">
        <v>4</v>
      </c>
      <c r="Q7" s="3"/>
      <c r="R7" s="3"/>
      <c r="S7" s="3"/>
      <c r="T7" s="4">
        <f t="shared" si="2"/>
        <v>12</v>
      </c>
      <c r="U7" s="3">
        <v>6</v>
      </c>
      <c r="V7" s="3">
        <v>2</v>
      </c>
      <c r="W7" s="3">
        <v>4</v>
      </c>
      <c r="X7" s="3"/>
      <c r="Y7" s="3"/>
      <c r="Z7" s="4">
        <f t="shared" si="3"/>
        <v>12</v>
      </c>
      <c r="AA7" s="3">
        <v>6</v>
      </c>
      <c r="AB7" s="3">
        <v>2</v>
      </c>
      <c r="AC7" s="3">
        <v>4</v>
      </c>
      <c r="AD7" s="3"/>
      <c r="AE7" s="3"/>
      <c r="AF7" s="4">
        <f t="shared" si="4"/>
        <v>12</v>
      </c>
      <c r="AG7" s="3">
        <v>8</v>
      </c>
      <c r="AH7" s="3">
        <v>3</v>
      </c>
      <c r="AI7" s="3">
        <v>1</v>
      </c>
      <c r="AJ7" s="3"/>
      <c r="AK7" s="3"/>
      <c r="AL7" s="4">
        <f t="shared" si="5"/>
        <v>12</v>
      </c>
      <c r="AM7" s="3">
        <v>10</v>
      </c>
      <c r="AN7" s="3">
        <v>0</v>
      </c>
      <c r="AO7" s="3">
        <v>2</v>
      </c>
      <c r="AP7" s="3"/>
      <c r="AQ7" s="3"/>
      <c r="AR7" s="4">
        <f t="shared" si="6"/>
        <v>12</v>
      </c>
      <c r="AS7" s="3">
        <v>10</v>
      </c>
      <c r="AT7" s="3">
        <v>0</v>
      </c>
      <c r="AU7" s="3">
        <v>2</v>
      </c>
      <c r="AV7" s="3"/>
      <c r="AW7" s="3"/>
      <c r="AX7" s="4">
        <f t="shared" si="7"/>
        <v>12</v>
      </c>
      <c r="AY7" s="18">
        <f t="shared" si="8"/>
        <v>432</v>
      </c>
      <c r="AZ7" s="20">
        <f t="shared" si="9"/>
        <v>36</v>
      </c>
      <c r="BA7" s="24">
        <f t="shared" si="10"/>
        <v>90</v>
      </c>
    </row>
    <row r="8" spans="1:53" ht="34.5" customHeight="1" x14ac:dyDescent="0.3">
      <c r="A8" s="6" t="s">
        <v>21</v>
      </c>
      <c r="B8" s="3">
        <v>19</v>
      </c>
      <c r="C8" s="3">
        <v>18</v>
      </c>
      <c r="D8" s="3">
        <v>1</v>
      </c>
      <c r="E8" s="3"/>
      <c r="F8" s="3"/>
      <c r="G8" s="3"/>
      <c r="H8" s="4">
        <f t="shared" si="0"/>
        <v>19</v>
      </c>
      <c r="I8" s="3">
        <v>17</v>
      </c>
      <c r="J8" s="3">
        <v>2</v>
      </c>
      <c r="K8" s="3"/>
      <c r="L8" s="3"/>
      <c r="M8" s="3"/>
      <c r="N8" s="4">
        <f t="shared" si="1"/>
        <v>19</v>
      </c>
      <c r="O8" s="3">
        <v>17</v>
      </c>
      <c r="P8" s="3">
        <v>2</v>
      </c>
      <c r="Q8" s="3"/>
      <c r="R8" s="3"/>
      <c r="S8" s="3"/>
      <c r="T8" s="4">
        <f t="shared" si="2"/>
        <v>19</v>
      </c>
      <c r="U8" s="3">
        <v>16</v>
      </c>
      <c r="V8" s="3">
        <v>3</v>
      </c>
      <c r="W8" s="3"/>
      <c r="X8" s="3"/>
      <c r="Y8" s="3"/>
      <c r="Z8" s="4">
        <f t="shared" si="3"/>
        <v>19</v>
      </c>
      <c r="AA8" s="3">
        <v>18</v>
      </c>
      <c r="AB8" s="3">
        <v>1</v>
      </c>
      <c r="AC8" s="3"/>
      <c r="AD8" s="3"/>
      <c r="AE8" s="3"/>
      <c r="AF8" s="4">
        <f t="shared" si="4"/>
        <v>19</v>
      </c>
      <c r="AG8" s="3">
        <v>18</v>
      </c>
      <c r="AH8" s="3">
        <v>1</v>
      </c>
      <c r="AI8" s="3"/>
      <c r="AJ8" s="3"/>
      <c r="AK8" s="3"/>
      <c r="AL8" s="4">
        <f t="shared" si="5"/>
        <v>19</v>
      </c>
      <c r="AM8" s="3">
        <v>17</v>
      </c>
      <c r="AN8" s="3">
        <v>2</v>
      </c>
      <c r="AO8" s="3"/>
      <c r="AP8" s="3"/>
      <c r="AQ8" s="3"/>
      <c r="AR8" s="4">
        <f t="shared" si="6"/>
        <v>19</v>
      </c>
      <c r="AS8" s="3">
        <v>16</v>
      </c>
      <c r="AT8" s="3">
        <v>3</v>
      </c>
      <c r="AU8" s="3"/>
      <c r="AV8" s="3"/>
      <c r="AW8" s="3"/>
      <c r="AX8" s="4">
        <f t="shared" si="7"/>
        <v>19</v>
      </c>
      <c r="AY8" s="18">
        <f t="shared" si="8"/>
        <v>745</v>
      </c>
      <c r="AZ8" s="20">
        <f t="shared" si="9"/>
        <v>39.210526315789473</v>
      </c>
      <c r="BA8" s="24">
        <f t="shared" si="10"/>
        <v>98.026315789473671</v>
      </c>
    </row>
    <row r="9" spans="1:53" ht="34.5" customHeight="1" x14ac:dyDescent="0.3">
      <c r="A9" s="6" t="s">
        <v>22</v>
      </c>
      <c r="B9" s="3">
        <v>29</v>
      </c>
      <c r="C9" s="3">
        <v>24</v>
      </c>
      <c r="D9" s="3">
        <v>5</v>
      </c>
      <c r="E9" s="3"/>
      <c r="F9" s="3"/>
      <c r="G9" s="3"/>
      <c r="H9" s="4">
        <f t="shared" si="0"/>
        <v>29</v>
      </c>
      <c r="I9" s="3">
        <v>22</v>
      </c>
      <c r="J9" s="3">
        <v>7</v>
      </c>
      <c r="K9" s="3">
        <v>0</v>
      </c>
      <c r="L9" s="3"/>
      <c r="M9" s="3"/>
      <c r="N9" s="4">
        <f t="shared" si="1"/>
        <v>29</v>
      </c>
      <c r="O9" s="3">
        <v>22</v>
      </c>
      <c r="P9" s="3">
        <v>7</v>
      </c>
      <c r="Q9" s="3"/>
      <c r="R9" s="3"/>
      <c r="S9" s="7"/>
      <c r="T9" s="4">
        <f t="shared" si="2"/>
        <v>29</v>
      </c>
      <c r="U9" s="3">
        <v>19</v>
      </c>
      <c r="V9" s="3">
        <v>8</v>
      </c>
      <c r="W9" s="3">
        <v>2</v>
      </c>
      <c r="X9" s="3"/>
      <c r="Y9" s="7"/>
      <c r="Z9" s="4">
        <f t="shared" si="3"/>
        <v>29</v>
      </c>
      <c r="AA9" s="3">
        <v>24</v>
      </c>
      <c r="AB9" s="3">
        <v>3</v>
      </c>
      <c r="AC9" s="3">
        <v>2</v>
      </c>
      <c r="AD9" s="3"/>
      <c r="AE9" s="7"/>
      <c r="AF9" s="4">
        <f t="shared" si="4"/>
        <v>29</v>
      </c>
      <c r="AG9" s="3">
        <v>16</v>
      </c>
      <c r="AH9" s="3">
        <v>8</v>
      </c>
      <c r="AI9" s="3">
        <v>5</v>
      </c>
      <c r="AJ9" s="3"/>
      <c r="AK9" s="7"/>
      <c r="AL9" s="4">
        <f t="shared" si="5"/>
        <v>29</v>
      </c>
      <c r="AM9" s="3">
        <v>20</v>
      </c>
      <c r="AN9" s="3">
        <v>7</v>
      </c>
      <c r="AO9" s="3">
        <v>2</v>
      </c>
      <c r="AP9" s="3"/>
      <c r="AQ9" s="7"/>
      <c r="AR9" s="4">
        <f t="shared" si="6"/>
        <v>29</v>
      </c>
      <c r="AS9" s="3">
        <v>24</v>
      </c>
      <c r="AT9" s="3">
        <v>2</v>
      </c>
      <c r="AU9" s="3">
        <v>3</v>
      </c>
      <c r="AV9" s="3"/>
      <c r="AW9" s="8"/>
      <c r="AX9" s="4">
        <f t="shared" si="7"/>
        <v>29</v>
      </c>
      <c r="AY9" s="18">
        <f t="shared" si="8"/>
        <v>1085</v>
      </c>
      <c r="AZ9" s="20">
        <f t="shared" si="9"/>
        <v>37.413793103448278</v>
      </c>
      <c r="BA9" s="24">
        <f t="shared" si="10"/>
        <v>93.534482758620697</v>
      </c>
    </row>
    <row r="10" spans="1:53" ht="34.5" customHeight="1" x14ac:dyDescent="0.3">
      <c r="A10" s="6" t="s">
        <v>24</v>
      </c>
      <c r="B10" s="3">
        <v>35</v>
      </c>
      <c r="C10" s="3">
        <v>26</v>
      </c>
      <c r="D10" s="3">
        <v>9</v>
      </c>
      <c r="E10" s="3">
        <v>0</v>
      </c>
      <c r="F10" s="3"/>
      <c r="G10" s="3"/>
      <c r="H10" s="4">
        <f t="shared" si="0"/>
        <v>35</v>
      </c>
      <c r="I10" s="3">
        <v>29</v>
      </c>
      <c r="J10" s="3">
        <v>5</v>
      </c>
      <c r="K10" s="3">
        <v>1</v>
      </c>
      <c r="L10" s="3"/>
      <c r="M10" s="3"/>
      <c r="N10" s="4">
        <f t="shared" si="1"/>
        <v>35</v>
      </c>
      <c r="O10" s="3">
        <v>31</v>
      </c>
      <c r="P10" s="3">
        <v>4</v>
      </c>
      <c r="Q10" s="3"/>
      <c r="R10" s="3"/>
      <c r="S10" s="3"/>
      <c r="T10" s="4">
        <f t="shared" si="2"/>
        <v>35</v>
      </c>
      <c r="U10" s="3">
        <v>30</v>
      </c>
      <c r="V10" s="3">
        <v>5</v>
      </c>
      <c r="W10" s="3"/>
      <c r="X10" s="3"/>
      <c r="Y10" s="3"/>
      <c r="Z10" s="4">
        <f t="shared" si="3"/>
        <v>35</v>
      </c>
      <c r="AA10" s="3">
        <v>31</v>
      </c>
      <c r="AB10" s="3">
        <v>2</v>
      </c>
      <c r="AC10" s="3">
        <v>2</v>
      </c>
      <c r="AD10" s="3"/>
      <c r="AE10" s="3"/>
      <c r="AF10" s="4">
        <f t="shared" si="4"/>
        <v>35</v>
      </c>
      <c r="AG10" s="3">
        <v>26</v>
      </c>
      <c r="AH10" s="3">
        <v>9</v>
      </c>
      <c r="AI10" s="3"/>
      <c r="AJ10" s="3"/>
      <c r="AK10" s="3"/>
      <c r="AL10" s="4">
        <f t="shared" si="5"/>
        <v>35</v>
      </c>
      <c r="AM10" s="3">
        <v>29</v>
      </c>
      <c r="AN10" s="3">
        <v>6</v>
      </c>
      <c r="AO10" s="3"/>
      <c r="AP10" s="3"/>
      <c r="AQ10" s="3"/>
      <c r="AR10" s="4">
        <f t="shared" si="6"/>
        <v>35</v>
      </c>
      <c r="AS10" s="3">
        <v>27</v>
      </c>
      <c r="AT10" s="3">
        <v>7</v>
      </c>
      <c r="AU10" s="3">
        <v>1</v>
      </c>
      <c r="AV10" s="3"/>
      <c r="AW10" s="3"/>
      <c r="AX10" s="4">
        <f t="shared" si="7"/>
        <v>35</v>
      </c>
      <c r="AY10" s="18">
        <f t="shared" si="8"/>
        <v>1345</v>
      </c>
      <c r="AZ10" s="20">
        <f t="shared" si="9"/>
        <v>38.428571428571431</v>
      </c>
      <c r="BA10" s="24">
        <f t="shared" si="10"/>
        <v>96.071428571428584</v>
      </c>
    </row>
    <row r="11" spans="1:53" ht="34.5" customHeight="1" x14ac:dyDescent="0.3">
      <c r="A11" s="6" t="s">
        <v>25</v>
      </c>
      <c r="B11" s="3">
        <v>35</v>
      </c>
      <c r="C11" s="3">
        <v>32</v>
      </c>
      <c r="D11" s="3">
        <v>2</v>
      </c>
      <c r="E11" s="3">
        <v>1</v>
      </c>
      <c r="F11" s="3"/>
      <c r="G11" s="3"/>
      <c r="H11" s="4">
        <f t="shared" si="0"/>
        <v>35</v>
      </c>
      <c r="I11" s="3">
        <v>33</v>
      </c>
      <c r="J11" s="3">
        <v>1</v>
      </c>
      <c r="K11" s="3">
        <v>1</v>
      </c>
      <c r="L11" s="3"/>
      <c r="M11" s="3"/>
      <c r="N11" s="4">
        <f t="shared" si="1"/>
        <v>35</v>
      </c>
      <c r="O11" s="3">
        <v>33</v>
      </c>
      <c r="P11" s="3">
        <v>2</v>
      </c>
      <c r="Q11" s="3"/>
      <c r="R11" s="3"/>
      <c r="S11" s="3"/>
      <c r="T11" s="4">
        <f t="shared" si="2"/>
        <v>35</v>
      </c>
      <c r="U11" s="3">
        <v>31</v>
      </c>
      <c r="V11" s="3">
        <v>4</v>
      </c>
      <c r="W11" s="3"/>
      <c r="X11" s="3"/>
      <c r="Y11" s="3"/>
      <c r="Z11" s="4">
        <f t="shared" si="3"/>
        <v>35</v>
      </c>
      <c r="AA11" s="3">
        <v>32</v>
      </c>
      <c r="AB11" s="3">
        <v>2</v>
      </c>
      <c r="AC11" s="3">
        <v>1</v>
      </c>
      <c r="AD11" s="3"/>
      <c r="AE11" s="3"/>
      <c r="AF11" s="4">
        <f t="shared" si="4"/>
        <v>35</v>
      </c>
      <c r="AG11" s="3">
        <v>33</v>
      </c>
      <c r="AH11" s="3">
        <v>1</v>
      </c>
      <c r="AI11" s="3">
        <v>1</v>
      </c>
      <c r="AJ11" s="3"/>
      <c r="AK11" s="3"/>
      <c r="AL11" s="4">
        <f t="shared" si="5"/>
        <v>35</v>
      </c>
      <c r="AM11" s="3">
        <v>33</v>
      </c>
      <c r="AN11" s="3">
        <v>0</v>
      </c>
      <c r="AO11" s="3">
        <v>2</v>
      </c>
      <c r="AP11" s="3"/>
      <c r="AQ11" s="3"/>
      <c r="AR11" s="4">
        <f t="shared" si="6"/>
        <v>35</v>
      </c>
      <c r="AS11" s="3">
        <v>35</v>
      </c>
      <c r="AT11" s="3"/>
      <c r="AU11" s="3"/>
      <c r="AV11" s="3"/>
      <c r="AW11" s="3"/>
      <c r="AX11" s="4">
        <f t="shared" si="7"/>
        <v>35</v>
      </c>
      <c r="AY11" s="18">
        <f t="shared" si="8"/>
        <v>1376</v>
      </c>
      <c r="AZ11" s="20">
        <f t="shared" si="9"/>
        <v>39.314285714285717</v>
      </c>
      <c r="BA11" s="24">
        <f t="shared" si="10"/>
        <v>98.285714285714292</v>
      </c>
    </row>
    <row r="12" spans="1:53" ht="34.5" customHeight="1" x14ac:dyDescent="0.3">
      <c r="A12" s="6" t="s">
        <v>23</v>
      </c>
      <c r="B12" s="3">
        <v>29</v>
      </c>
      <c r="C12" s="3">
        <v>23</v>
      </c>
      <c r="D12" s="3">
        <v>4</v>
      </c>
      <c r="E12" s="3">
        <v>2</v>
      </c>
      <c r="F12" s="3"/>
      <c r="G12" s="3"/>
      <c r="H12" s="4">
        <f t="shared" si="0"/>
        <v>29</v>
      </c>
      <c r="I12" s="3">
        <v>23</v>
      </c>
      <c r="J12" s="3">
        <v>5</v>
      </c>
      <c r="K12" s="3">
        <v>1</v>
      </c>
      <c r="L12" s="3"/>
      <c r="M12" s="3"/>
      <c r="N12" s="4">
        <f t="shared" si="1"/>
        <v>29</v>
      </c>
      <c r="O12" s="3">
        <v>23</v>
      </c>
      <c r="P12" s="3">
        <v>5</v>
      </c>
      <c r="Q12" s="3">
        <v>1</v>
      </c>
      <c r="R12" s="3"/>
      <c r="S12" s="3"/>
      <c r="T12" s="4">
        <f t="shared" si="2"/>
        <v>29</v>
      </c>
      <c r="U12" s="3">
        <v>18</v>
      </c>
      <c r="V12" s="3">
        <v>8</v>
      </c>
      <c r="W12" s="3">
        <v>3</v>
      </c>
      <c r="X12" s="3"/>
      <c r="Y12" s="3"/>
      <c r="Z12" s="4">
        <f t="shared" si="3"/>
        <v>29</v>
      </c>
      <c r="AA12" s="3">
        <v>24</v>
      </c>
      <c r="AB12" s="3">
        <v>3</v>
      </c>
      <c r="AC12" s="3">
        <v>2</v>
      </c>
      <c r="AD12" s="3"/>
      <c r="AE12" s="3"/>
      <c r="AF12" s="4">
        <f t="shared" si="4"/>
        <v>29</v>
      </c>
      <c r="AG12" s="3">
        <v>21</v>
      </c>
      <c r="AH12" s="3">
        <v>6</v>
      </c>
      <c r="AI12" s="3">
        <v>2</v>
      </c>
      <c r="AJ12" s="3"/>
      <c r="AK12" s="3"/>
      <c r="AL12" s="4">
        <f t="shared" si="5"/>
        <v>29</v>
      </c>
      <c r="AM12" s="3">
        <v>20</v>
      </c>
      <c r="AN12" s="3">
        <v>9</v>
      </c>
      <c r="AO12" s="3"/>
      <c r="AP12" s="3"/>
      <c r="AQ12" s="3"/>
      <c r="AR12" s="4">
        <f t="shared" si="6"/>
        <v>29</v>
      </c>
      <c r="AS12" s="3">
        <v>24</v>
      </c>
      <c r="AT12" s="3">
        <v>1</v>
      </c>
      <c r="AU12" s="3">
        <v>4</v>
      </c>
      <c r="AV12" s="3"/>
      <c r="AW12" s="3"/>
      <c r="AX12" s="4">
        <f t="shared" si="7"/>
        <v>29</v>
      </c>
      <c r="AY12" s="18">
        <f t="shared" si="8"/>
        <v>1089</v>
      </c>
      <c r="AZ12" s="20">
        <f t="shared" si="9"/>
        <v>37.551724137931032</v>
      </c>
      <c r="BA12" s="24">
        <f t="shared" si="10"/>
        <v>93.879310344827587</v>
      </c>
    </row>
  </sheetData>
  <mergeCells count="6">
    <mergeCell ref="A1:Y1"/>
    <mergeCell ref="A2:A3"/>
    <mergeCell ref="B2:B3"/>
    <mergeCell ref="C2:H2"/>
    <mergeCell ref="I2:N2"/>
    <mergeCell ref="AY2:BA2"/>
  </mergeCells>
  <phoneticPr fontId="1" type="noConversion"/>
  <conditionalFormatting sqref="S4:S8 S10:S11 B4:R11 T4:AX11">
    <cfRule type="expression" dxfId="5" priority="2">
      <formula>#REF!="불일치"</formula>
    </cfRule>
  </conditionalFormatting>
  <conditionalFormatting sqref="B12:AX12">
    <cfRule type="expression" dxfId="4" priority="1">
      <formula>#REF!="불일치"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workbookViewId="0">
      <selection activeCell="AG17" sqref="AG17"/>
    </sheetView>
  </sheetViews>
  <sheetFormatPr defaultRowHeight="16.5" x14ac:dyDescent="0.3"/>
  <cols>
    <col min="1" max="1" width="18.75" customWidth="1"/>
    <col min="2" max="2" width="9.125" customWidth="1"/>
    <col min="3" max="32" width="4.625" customWidth="1"/>
    <col min="34" max="34" width="10.375" customWidth="1"/>
    <col min="35" max="35" width="13.375" customWidth="1"/>
  </cols>
  <sheetData>
    <row r="1" spans="1:35" ht="26.25" x14ac:dyDescent="0.3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35" ht="49.5" customHeight="1" x14ac:dyDescent="0.3">
      <c r="A2" s="9" t="s">
        <v>0</v>
      </c>
      <c r="B2" s="11" t="s">
        <v>30</v>
      </c>
      <c r="C2" s="15" t="s">
        <v>31</v>
      </c>
      <c r="D2" s="16"/>
      <c r="E2" s="16"/>
      <c r="F2" s="16"/>
      <c r="G2" s="16"/>
      <c r="H2" s="17"/>
      <c r="I2" s="15" t="s">
        <v>32</v>
      </c>
      <c r="J2" s="16"/>
      <c r="K2" s="16"/>
      <c r="L2" s="16"/>
      <c r="M2" s="16"/>
      <c r="N2" s="17"/>
      <c r="O2" s="15" t="s">
        <v>33</v>
      </c>
      <c r="P2" s="16"/>
      <c r="Q2" s="16"/>
      <c r="R2" s="16"/>
      <c r="S2" s="16"/>
      <c r="T2" s="17"/>
      <c r="U2" s="15" t="s">
        <v>34</v>
      </c>
      <c r="V2" s="16"/>
      <c r="W2" s="16"/>
      <c r="X2" s="16"/>
      <c r="Y2" s="16"/>
      <c r="Z2" s="17"/>
      <c r="AA2" s="15" t="s">
        <v>35</v>
      </c>
      <c r="AB2" s="16"/>
      <c r="AC2" s="16"/>
      <c r="AD2" s="16"/>
      <c r="AE2" s="16"/>
      <c r="AF2" s="17"/>
      <c r="AG2" s="21" t="s">
        <v>29</v>
      </c>
      <c r="AH2" s="22"/>
      <c r="AI2" s="23"/>
    </row>
    <row r="3" spans="1:35" ht="27" x14ac:dyDescent="0.3">
      <c r="A3" s="10"/>
      <c r="B3" s="12"/>
      <c r="C3" s="2" t="s">
        <v>5</v>
      </c>
      <c r="D3" s="5" t="s">
        <v>1</v>
      </c>
      <c r="E3" s="5" t="s">
        <v>2</v>
      </c>
      <c r="F3" s="5" t="s">
        <v>3</v>
      </c>
      <c r="G3" s="2" t="s">
        <v>6</v>
      </c>
      <c r="H3" s="5" t="s">
        <v>4</v>
      </c>
      <c r="I3" s="2" t="s">
        <v>5</v>
      </c>
      <c r="J3" s="5" t="s">
        <v>1</v>
      </c>
      <c r="K3" s="5" t="s">
        <v>2</v>
      </c>
      <c r="L3" s="5" t="s">
        <v>3</v>
      </c>
      <c r="M3" s="2" t="s">
        <v>6</v>
      </c>
      <c r="N3" s="5" t="s">
        <v>4</v>
      </c>
      <c r="O3" s="2" t="s">
        <v>5</v>
      </c>
      <c r="P3" s="5" t="s">
        <v>1</v>
      </c>
      <c r="Q3" s="5" t="s">
        <v>2</v>
      </c>
      <c r="R3" s="5" t="s">
        <v>3</v>
      </c>
      <c r="S3" s="2" t="s">
        <v>6</v>
      </c>
      <c r="T3" s="5" t="s">
        <v>4</v>
      </c>
      <c r="U3" s="2" t="s">
        <v>5</v>
      </c>
      <c r="V3" s="5" t="s">
        <v>1</v>
      </c>
      <c r="W3" s="5" t="s">
        <v>2</v>
      </c>
      <c r="X3" s="5" t="s">
        <v>3</v>
      </c>
      <c r="Y3" s="2" t="s">
        <v>6</v>
      </c>
      <c r="Z3" s="5" t="s">
        <v>4</v>
      </c>
      <c r="AA3" s="2" t="s">
        <v>5</v>
      </c>
      <c r="AB3" s="5" t="s">
        <v>1</v>
      </c>
      <c r="AC3" s="5" t="s">
        <v>2</v>
      </c>
      <c r="AD3" s="5" t="s">
        <v>3</v>
      </c>
      <c r="AE3" s="2" t="s">
        <v>6</v>
      </c>
      <c r="AF3" s="5" t="s">
        <v>4</v>
      </c>
      <c r="AG3" s="19" t="s">
        <v>26</v>
      </c>
      <c r="AH3" s="19" t="s">
        <v>27</v>
      </c>
      <c r="AI3" s="19" t="s">
        <v>28</v>
      </c>
    </row>
    <row r="4" spans="1:35" ht="34.5" customHeight="1" x14ac:dyDescent="0.3">
      <c r="A4" s="6" t="s">
        <v>17</v>
      </c>
      <c r="B4" s="3">
        <v>6</v>
      </c>
      <c r="C4" s="3">
        <v>6</v>
      </c>
      <c r="D4" s="3"/>
      <c r="E4" s="3"/>
      <c r="F4" s="3"/>
      <c r="G4" s="3"/>
      <c r="H4" s="4">
        <f>SUM(C4:G4)</f>
        <v>6</v>
      </c>
      <c r="I4" s="3">
        <v>5</v>
      </c>
      <c r="J4" s="3">
        <v>1</v>
      </c>
      <c r="K4" s="3"/>
      <c r="L4" s="3"/>
      <c r="M4" s="3"/>
      <c r="N4" s="4">
        <f>SUM(I4:M4)</f>
        <v>6</v>
      </c>
      <c r="O4" s="3">
        <v>4</v>
      </c>
      <c r="P4" s="3">
        <v>2</v>
      </c>
      <c r="Q4" s="3"/>
      <c r="R4" s="3"/>
      <c r="S4" s="3"/>
      <c r="T4" s="4">
        <f>SUM(O4:S4)</f>
        <v>6</v>
      </c>
      <c r="U4" s="3">
        <v>5</v>
      </c>
      <c r="V4" s="3">
        <v>1</v>
      </c>
      <c r="W4" s="3"/>
      <c r="X4" s="3"/>
      <c r="Y4" s="3"/>
      <c r="Z4" s="4">
        <f>SUM(U4:Y4)</f>
        <v>6</v>
      </c>
      <c r="AA4" s="3">
        <v>4</v>
      </c>
      <c r="AB4" s="3">
        <v>2</v>
      </c>
      <c r="AC4" s="3"/>
      <c r="AD4" s="3"/>
      <c r="AE4" s="3"/>
      <c r="AF4" s="4">
        <f>SUM(AA4:AE4)</f>
        <v>6</v>
      </c>
      <c r="AG4" s="18">
        <f>(C4+I4+O4+U4+AA4)*5+(D4+J4+P4+V4+AB4)*4+(E4+K4+Q4+W4+AC4)*3+(F4+L4+R4+X4+AD4)*2+(G4+M4+S4+Y4+AE4)</f>
        <v>144</v>
      </c>
      <c r="AH4" s="20">
        <f>AG4/B4</f>
        <v>24</v>
      </c>
      <c r="AI4" s="24">
        <f>100*AH4/25</f>
        <v>96</v>
      </c>
    </row>
    <row r="5" spans="1:35" ht="34.5" customHeight="1" x14ac:dyDescent="0.3">
      <c r="A5" s="6" t="s">
        <v>18</v>
      </c>
      <c r="B5" s="3">
        <v>6</v>
      </c>
      <c r="C5" s="3">
        <v>6</v>
      </c>
      <c r="D5" s="3"/>
      <c r="E5" s="3"/>
      <c r="F5" s="3"/>
      <c r="G5" s="3"/>
      <c r="H5" s="4">
        <f t="shared" ref="H5:H11" si="0">SUM(C5:G5)</f>
        <v>6</v>
      </c>
      <c r="I5" s="3">
        <v>6</v>
      </c>
      <c r="J5" s="3"/>
      <c r="K5" s="3"/>
      <c r="L5" s="3"/>
      <c r="M5" s="3"/>
      <c r="N5" s="4">
        <f t="shared" ref="N5:N11" si="1">SUM(I5:M5)</f>
        <v>6</v>
      </c>
      <c r="O5" s="3">
        <v>6</v>
      </c>
      <c r="P5" s="3"/>
      <c r="Q5" s="3"/>
      <c r="R5" s="3"/>
      <c r="S5" s="3"/>
      <c r="T5" s="4">
        <f t="shared" ref="T5:T11" si="2">SUM(O5:S5)</f>
        <v>6</v>
      </c>
      <c r="U5" s="3">
        <v>5</v>
      </c>
      <c r="V5" s="3">
        <v>1</v>
      </c>
      <c r="W5" s="3"/>
      <c r="X5" s="3"/>
      <c r="Y5" s="3"/>
      <c r="Z5" s="4">
        <f t="shared" ref="Z5:Z11" si="3">SUM(U5:Y5)</f>
        <v>6</v>
      </c>
      <c r="AA5" s="3">
        <v>6</v>
      </c>
      <c r="AB5" s="3"/>
      <c r="AC5" s="3"/>
      <c r="AD5" s="3"/>
      <c r="AE5" s="3"/>
      <c r="AF5" s="4">
        <f t="shared" ref="AF5:AF11" si="4">SUM(AA5:AE5)</f>
        <v>6</v>
      </c>
      <c r="AG5" s="18">
        <f t="shared" ref="AG5:AG12" si="5">(C5+I5+O5+U5+AA5)*5+(D5+J5+P5+V5+AB5)*4+(E5+K5+Q5+W5+AC5)*3+(F5+L5+R5+X5+AD5)*2+(G5+M5+S5+Y5+AE5)</f>
        <v>149</v>
      </c>
      <c r="AH5" s="20">
        <f>AG5/B5</f>
        <v>24.833333333333332</v>
      </c>
      <c r="AI5" s="24">
        <f t="shared" ref="AI5:AI12" si="6">100*AH5/25</f>
        <v>99.333333333333314</v>
      </c>
    </row>
    <row r="6" spans="1:35" ht="34.5" customHeight="1" x14ac:dyDescent="0.3">
      <c r="A6" s="6" t="s">
        <v>19</v>
      </c>
      <c r="B6" s="3">
        <v>3</v>
      </c>
      <c r="C6" s="3">
        <v>3</v>
      </c>
      <c r="D6" s="3"/>
      <c r="E6" s="3"/>
      <c r="F6" s="3"/>
      <c r="G6" s="3"/>
      <c r="H6" s="4">
        <f t="shared" si="0"/>
        <v>3</v>
      </c>
      <c r="I6" s="3">
        <v>3</v>
      </c>
      <c r="J6" s="3"/>
      <c r="K6" s="3"/>
      <c r="L6" s="3"/>
      <c r="M6" s="3"/>
      <c r="N6" s="4">
        <f t="shared" si="1"/>
        <v>3</v>
      </c>
      <c r="O6" s="3">
        <v>3</v>
      </c>
      <c r="P6" s="3"/>
      <c r="Q6" s="3"/>
      <c r="R6" s="3"/>
      <c r="S6" s="3"/>
      <c r="T6" s="4">
        <f t="shared" si="2"/>
        <v>3</v>
      </c>
      <c r="U6" s="3">
        <v>3</v>
      </c>
      <c r="V6" s="3"/>
      <c r="W6" s="3"/>
      <c r="X6" s="3"/>
      <c r="Y6" s="3"/>
      <c r="Z6" s="4">
        <f t="shared" si="3"/>
        <v>3</v>
      </c>
      <c r="AA6" s="3">
        <v>3</v>
      </c>
      <c r="AB6" s="3"/>
      <c r="AC6" s="3"/>
      <c r="AD6" s="3"/>
      <c r="AE6" s="3"/>
      <c r="AF6" s="4">
        <f t="shared" si="4"/>
        <v>3</v>
      </c>
      <c r="AG6" s="18">
        <f t="shared" si="5"/>
        <v>75</v>
      </c>
      <c r="AH6" s="20">
        <f>AG6/B6</f>
        <v>25</v>
      </c>
      <c r="AI6" s="24">
        <f t="shared" si="6"/>
        <v>100</v>
      </c>
    </row>
    <row r="7" spans="1:35" ht="34.5" customHeight="1" x14ac:dyDescent="0.3">
      <c r="A7" s="6" t="s">
        <v>20</v>
      </c>
      <c r="B7" s="3">
        <v>1</v>
      </c>
      <c r="C7" s="3">
        <v>1</v>
      </c>
      <c r="D7" s="3"/>
      <c r="E7" s="3"/>
      <c r="F7" s="3"/>
      <c r="G7" s="3"/>
      <c r="H7" s="4">
        <f t="shared" si="0"/>
        <v>1</v>
      </c>
      <c r="I7" s="3">
        <v>1</v>
      </c>
      <c r="J7" s="3"/>
      <c r="K7" s="3"/>
      <c r="L7" s="3"/>
      <c r="M7" s="3"/>
      <c r="N7" s="4">
        <f t="shared" si="1"/>
        <v>1</v>
      </c>
      <c r="O7" s="3">
        <v>1</v>
      </c>
      <c r="P7" s="3"/>
      <c r="Q7" s="3"/>
      <c r="R7" s="3"/>
      <c r="S7" s="3"/>
      <c r="T7" s="4">
        <f t="shared" si="2"/>
        <v>1</v>
      </c>
      <c r="U7" s="3">
        <v>1</v>
      </c>
      <c r="V7" s="3"/>
      <c r="W7" s="3"/>
      <c r="X7" s="3"/>
      <c r="Y7" s="3"/>
      <c r="Z7" s="4">
        <f t="shared" si="3"/>
        <v>1</v>
      </c>
      <c r="AA7" s="3">
        <v>1</v>
      </c>
      <c r="AB7" s="3"/>
      <c r="AC7" s="3"/>
      <c r="AD7" s="3"/>
      <c r="AE7" s="3"/>
      <c r="AF7" s="4">
        <f t="shared" si="4"/>
        <v>1</v>
      </c>
      <c r="AG7" s="18">
        <f t="shared" si="5"/>
        <v>25</v>
      </c>
      <c r="AH7" s="20">
        <f>AG7/B7</f>
        <v>25</v>
      </c>
      <c r="AI7" s="24">
        <f t="shared" si="6"/>
        <v>100</v>
      </c>
    </row>
    <row r="8" spans="1:35" ht="34.5" customHeight="1" x14ac:dyDescent="0.3">
      <c r="A8" s="6" t="s">
        <v>21</v>
      </c>
      <c r="B8" s="3">
        <v>4</v>
      </c>
      <c r="C8" s="3">
        <v>4</v>
      </c>
      <c r="D8" s="3"/>
      <c r="E8" s="3"/>
      <c r="F8" s="3"/>
      <c r="G8" s="3"/>
      <c r="H8" s="4">
        <f t="shared" si="0"/>
        <v>4</v>
      </c>
      <c r="I8" s="3">
        <v>3</v>
      </c>
      <c r="J8" s="3">
        <v>1</v>
      </c>
      <c r="K8" s="3"/>
      <c r="L8" s="3"/>
      <c r="M8" s="3"/>
      <c r="N8" s="4">
        <f t="shared" si="1"/>
        <v>4</v>
      </c>
      <c r="O8" s="3">
        <v>3</v>
      </c>
      <c r="P8" s="3">
        <v>1</v>
      </c>
      <c r="Q8" s="3"/>
      <c r="R8" s="3"/>
      <c r="S8" s="3"/>
      <c r="T8" s="4">
        <f t="shared" si="2"/>
        <v>4</v>
      </c>
      <c r="U8" s="3">
        <v>4</v>
      </c>
      <c r="V8" s="3"/>
      <c r="W8" s="3"/>
      <c r="X8" s="3"/>
      <c r="Y8" s="3"/>
      <c r="Z8" s="4">
        <f t="shared" si="3"/>
        <v>4</v>
      </c>
      <c r="AA8" s="3">
        <v>4</v>
      </c>
      <c r="AB8" s="3"/>
      <c r="AC8" s="3"/>
      <c r="AD8" s="3"/>
      <c r="AE8" s="3"/>
      <c r="AF8" s="4">
        <f t="shared" si="4"/>
        <v>4</v>
      </c>
      <c r="AG8" s="18">
        <f t="shared" si="5"/>
        <v>98</v>
      </c>
      <c r="AH8" s="20">
        <f>AG8/B8</f>
        <v>24.5</v>
      </c>
      <c r="AI8" s="24">
        <f t="shared" si="6"/>
        <v>98</v>
      </c>
    </row>
    <row r="9" spans="1:35" ht="34.5" customHeight="1" x14ac:dyDescent="0.3">
      <c r="A9" s="6" t="s">
        <v>22</v>
      </c>
      <c r="B9" s="3">
        <v>3</v>
      </c>
      <c r="C9" s="3">
        <v>3</v>
      </c>
      <c r="D9" s="3"/>
      <c r="E9" s="3"/>
      <c r="F9" s="3"/>
      <c r="G9" s="3"/>
      <c r="H9" s="4">
        <f t="shared" si="0"/>
        <v>3</v>
      </c>
      <c r="I9" s="3">
        <v>3</v>
      </c>
      <c r="J9" s="3"/>
      <c r="K9" s="3"/>
      <c r="L9" s="3"/>
      <c r="M9" s="3"/>
      <c r="N9" s="4">
        <f t="shared" si="1"/>
        <v>3</v>
      </c>
      <c r="O9" s="3">
        <v>3</v>
      </c>
      <c r="P9" s="3"/>
      <c r="Q9" s="3"/>
      <c r="R9" s="3"/>
      <c r="S9" s="7"/>
      <c r="T9" s="4">
        <f t="shared" si="2"/>
        <v>3</v>
      </c>
      <c r="U9" s="3">
        <v>3</v>
      </c>
      <c r="V9" s="3"/>
      <c r="W9" s="3"/>
      <c r="X9" s="3"/>
      <c r="Y9" s="7"/>
      <c r="Z9" s="4">
        <f t="shared" si="3"/>
        <v>3</v>
      </c>
      <c r="AA9" s="3">
        <v>2</v>
      </c>
      <c r="AB9" s="3">
        <v>1</v>
      </c>
      <c r="AC9" s="3"/>
      <c r="AD9" s="3"/>
      <c r="AE9" s="7"/>
      <c r="AF9" s="4">
        <f t="shared" si="4"/>
        <v>3</v>
      </c>
      <c r="AG9" s="18">
        <f t="shared" si="5"/>
        <v>74</v>
      </c>
      <c r="AH9" s="20">
        <f>AG9/B9</f>
        <v>24.666666666666668</v>
      </c>
      <c r="AI9" s="24">
        <f t="shared" si="6"/>
        <v>98.666666666666686</v>
      </c>
    </row>
    <row r="10" spans="1:35" ht="34.5" customHeight="1" x14ac:dyDescent="0.3">
      <c r="A10" s="6" t="s">
        <v>24</v>
      </c>
      <c r="B10" s="3">
        <v>6</v>
      </c>
      <c r="C10" s="3">
        <v>4</v>
      </c>
      <c r="D10" s="3">
        <v>2</v>
      </c>
      <c r="E10" s="3"/>
      <c r="F10" s="3"/>
      <c r="G10" s="3"/>
      <c r="H10" s="4">
        <f t="shared" si="0"/>
        <v>6</v>
      </c>
      <c r="I10" s="3">
        <v>4</v>
      </c>
      <c r="J10" s="3">
        <v>2</v>
      </c>
      <c r="K10" s="3"/>
      <c r="L10" s="3"/>
      <c r="M10" s="3"/>
      <c r="N10" s="4">
        <f t="shared" si="1"/>
        <v>6</v>
      </c>
      <c r="O10" s="3">
        <v>4</v>
      </c>
      <c r="P10" s="3">
        <v>2</v>
      </c>
      <c r="Q10" s="3"/>
      <c r="R10" s="3"/>
      <c r="S10" s="3"/>
      <c r="T10" s="4">
        <f t="shared" si="2"/>
        <v>6</v>
      </c>
      <c r="U10" s="3">
        <v>3</v>
      </c>
      <c r="V10" s="3">
        <v>3</v>
      </c>
      <c r="W10" s="3"/>
      <c r="X10" s="3"/>
      <c r="Y10" s="3"/>
      <c r="Z10" s="4">
        <f t="shared" si="3"/>
        <v>6</v>
      </c>
      <c r="AA10" s="3">
        <v>4</v>
      </c>
      <c r="AB10" s="3">
        <v>2</v>
      </c>
      <c r="AC10" s="3"/>
      <c r="AD10" s="3"/>
      <c r="AE10" s="3"/>
      <c r="AF10" s="4">
        <f t="shared" si="4"/>
        <v>6</v>
      </c>
      <c r="AG10" s="18">
        <f t="shared" si="5"/>
        <v>139</v>
      </c>
      <c r="AH10" s="20">
        <f>AG10/B10</f>
        <v>23.166666666666668</v>
      </c>
      <c r="AI10" s="24">
        <f t="shared" si="6"/>
        <v>92.666666666666686</v>
      </c>
    </row>
    <row r="11" spans="1:35" ht="34.5" customHeight="1" x14ac:dyDescent="0.3">
      <c r="A11" s="6" t="s">
        <v>25</v>
      </c>
      <c r="B11" s="3">
        <v>2</v>
      </c>
      <c r="C11" s="3">
        <v>2</v>
      </c>
      <c r="D11" s="3"/>
      <c r="E11" s="3"/>
      <c r="F11" s="3"/>
      <c r="G11" s="3"/>
      <c r="H11" s="4">
        <f t="shared" si="0"/>
        <v>2</v>
      </c>
      <c r="I11" s="3">
        <v>2</v>
      </c>
      <c r="J11" s="3"/>
      <c r="K11" s="3"/>
      <c r="L11" s="3"/>
      <c r="M11" s="3"/>
      <c r="N11" s="4">
        <f t="shared" si="1"/>
        <v>2</v>
      </c>
      <c r="O11" s="3">
        <v>2</v>
      </c>
      <c r="P11" s="3"/>
      <c r="Q11" s="3"/>
      <c r="R11" s="3"/>
      <c r="S11" s="3"/>
      <c r="T11" s="4">
        <f t="shared" si="2"/>
        <v>2</v>
      </c>
      <c r="U11" s="3">
        <v>2</v>
      </c>
      <c r="V11" s="3"/>
      <c r="W11" s="3"/>
      <c r="X11" s="3"/>
      <c r="Y11" s="3"/>
      <c r="Z11" s="4">
        <f t="shared" si="3"/>
        <v>2</v>
      </c>
      <c r="AA11" s="3">
        <v>2</v>
      </c>
      <c r="AB11" s="3"/>
      <c r="AC11" s="3"/>
      <c r="AD11" s="3"/>
      <c r="AE11" s="3"/>
      <c r="AF11" s="4">
        <f t="shared" si="4"/>
        <v>2</v>
      </c>
      <c r="AG11" s="18">
        <f t="shared" si="5"/>
        <v>50</v>
      </c>
      <c r="AH11" s="20">
        <f>AG11/B11</f>
        <v>25</v>
      </c>
      <c r="AI11" s="24">
        <f t="shared" si="6"/>
        <v>100</v>
      </c>
    </row>
    <row r="12" spans="1:35" ht="34.5" customHeight="1" x14ac:dyDescent="0.3">
      <c r="A12" s="6" t="s">
        <v>23</v>
      </c>
      <c r="B12" s="3">
        <v>1</v>
      </c>
      <c r="C12" s="3">
        <v>1</v>
      </c>
      <c r="D12" s="3"/>
      <c r="E12" s="3"/>
      <c r="F12" s="3"/>
      <c r="G12" s="3"/>
      <c r="H12" s="4">
        <f t="shared" ref="H12" si="7">SUM(C12:G12)</f>
        <v>1</v>
      </c>
      <c r="I12" s="3">
        <v>1</v>
      </c>
      <c r="J12" s="3"/>
      <c r="K12" s="3"/>
      <c r="L12" s="3"/>
      <c r="M12" s="3"/>
      <c r="N12" s="4">
        <f t="shared" ref="N12" si="8">SUM(I12:M12)</f>
        <v>1</v>
      </c>
      <c r="O12" s="3">
        <v>1</v>
      </c>
      <c r="P12" s="3"/>
      <c r="Q12" s="3"/>
      <c r="R12" s="3"/>
      <c r="S12" s="3"/>
      <c r="T12" s="4">
        <f t="shared" ref="T12" si="9">SUM(O12:S12)</f>
        <v>1</v>
      </c>
      <c r="U12" s="3">
        <v>1</v>
      </c>
      <c r="V12" s="3"/>
      <c r="W12" s="3"/>
      <c r="X12" s="3"/>
      <c r="Y12" s="3"/>
      <c r="Z12" s="4">
        <f t="shared" ref="Z12" si="10">SUM(U12:Y12)</f>
        <v>1</v>
      </c>
      <c r="AA12" s="3">
        <v>1</v>
      </c>
      <c r="AB12" s="3"/>
      <c r="AC12" s="3"/>
      <c r="AD12" s="3"/>
      <c r="AE12" s="3"/>
      <c r="AF12" s="4">
        <f t="shared" ref="AF12" si="11">SUM(AA12:AE12)</f>
        <v>1</v>
      </c>
      <c r="AG12" s="18">
        <f t="shared" si="5"/>
        <v>25</v>
      </c>
      <c r="AH12" s="20">
        <f>AG12/B12</f>
        <v>25</v>
      </c>
      <c r="AI12" s="24">
        <f t="shared" si="6"/>
        <v>100</v>
      </c>
    </row>
    <row r="15" spans="1:35" x14ac:dyDescent="0.3">
      <c r="B15" s="26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35" x14ac:dyDescent="0.3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2:23" x14ac:dyDescent="0.3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2:23" x14ac:dyDescent="0.3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x14ac:dyDescent="0.3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2:23" x14ac:dyDescent="0.3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</sheetData>
  <mergeCells count="10">
    <mergeCell ref="AG2:AI2"/>
    <mergeCell ref="O2:T2"/>
    <mergeCell ref="U2:Z2"/>
    <mergeCell ref="AA2:AF2"/>
    <mergeCell ref="B15:W20"/>
    <mergeCell ref="A2:A3"/>
    <mergeCell ref="B2:B3"/>
    <mergeCell ref="A1:Y1"/>
    <mergeCell ref="I2:N2"/>
    <mergeCell ref="C2:H2"/>
  </mergeCells>
  <phoneticPr fontId="1" type="noConversion"/>
  <conditionalFormatting sqref="S4:S8 S10:S11 B4:R11 T4:AF11">
    <cfRule type="expression" dxfId="3" priority="13">
      <formula>#REF!="불일치"</formula>
    </cfRule>
  </conditionalFormatting>
  <conditionalFormatting sqref="B12:AF12 AH12 AJ12:AW12">
    <cfRule type="expression" dxfId="2" priority="3">
      <formula>#REF!="불일치"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1학기 방과후학교 부서별 만족도 결과(학생용)</vt:lpstr>
      <vt:lpstr>1학기 방과후학교 부서별 만족도 결과(학부모용)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2017-07-10T05:12:44Z</cp:lastPrinted>
  <dcterms:created xsi:type="dcterms:W3CDTF">2015-12-04T01:01:09Z</dcterms:created>
  <dcterms:modified xsi:type="dcterms:W3CDTF">2019-07-08T04:12:31Z</dcterms:modified>
</cp:coreProperties>
</file>